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LD D\OTHERS\INCOME TAX\2026-2027 Income Tax form\"/>
    </mc:Choice>
  </mc:AlternateContent>
  <xr:revisionPtr revIDLastSave="0" documentId="13_ncr:1_{DDBDFB96-C8BC-4EC3-A08A-E6A50A70B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RY" sheetId="8" r:id="rId1"/>
    <sheet name="CPS" sheetId="13" r:id="rId2"/>
  </sheets>
  <definedNames>
    <definedName name="_xlnm.Print_Area" localSheetId="1">CPS!$A$1:$P$43</definedName>
    <definedName name="_xlnm.Print_Area" localSheetId="0">SALARY!$A$1:$O$29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8" l="1"/>
  <c r="I18" i="8"/>
  <c r="I17" i="8"/>
  <c r="I16" i="8"/>
  <c r="I15" i="8"/>
  <c r="I14" i="8"/>
  <c r="I13" i="8"/>
  <c r="I12" i="8"/>
  <c r="I11" i="8"/>
  <c r="I10" i="8"/>
  <c r="I9" i="8"/>
  <c r="I8" i="8"/>
  <c r="H21" i="8"/>
  <c r="H20" i="8"/>
  <c r="H19" i="8"/>
  <c r="I7" i="8"/>
  <c r="J22" i="8"/>
  <c r="K22" i="8"/>
  <c r="K25" i="8" s="1"/>
  <c r="L22" i="8"/>
  <c r="M22" i="8"/>
  <c r="N22" i="8"/>
  <c r="N25" i="8" s="1"/>
  <c r="J31" i="13" s="1"/>
  <c r="O22" i="8"/>
  <c r="R16" i="13"/>
  <c r="R17" i="13" s="1"/>
  <c r="O16" i="8"/>
  <c r="H14" i="8"/>
  <c r="H13" i="8"/>
  <c r="H12" i="8"/>
  <c r="H18" i="8"/>
  <c r="H17" i="8"/>
  <c r="H16" i="8"/>
  <c r="H15" i="8"/>
  <c r="D22" i="8"/>
  <c r="E22" i="8"/>
  <c r="G22" i="8"/>
  <c r="J25" i="8"/>
  <c r="O15" i="8"/>
  <c r="O14" i="8"/>
  <c r="O13" i="8"/>
  <c r="O12" i="8"/>
  <c r="O11" i="8"/>
  <c r="O10" i="8"/>
  <c r="O9" i="8"/>
  <c r="O8" i="8"/>
  <c r="O7" i="8"/>
  <c r="B22" i="8"/>
  <c r="H11" i="8"/>
  <c r="H10" i="8"/>
  <c r="H9" i="8"/>
  <c r="H7" i="8"/>
  <c r="H8" i="8"/>
  <c r="I22" i="8" l="1"/>
  <c r="I25" i="8" s="1"/>
  <c r="R23" i="13"/>
  <c r="R22" i="13"/>
  <c r="R21" i="13"/>
  <c r="R20" i="13"/>
  <c r="R19" i="13"/>
  <c r="R25" i="13" s="1"/>
  <c r="R24" i="13"/>
  <c r="O25" i="8"/>
  <c r="M31" i="13" s="1"/>
  <c r="O31" i="13" s="1"/>
  <c r="C22" i="8"/>
  <c r="H22" i="8"/>
  <c r="H25" i="8" l="1"/>
  <c r="R27" i="13" l="1"/>
  <c r="O9" i="13"/>
  <c r="C8" i="13"/>
  <c r="O7" i="13"/>
  <c r="E6" i="13"/>
  <c r="E5" i="13"/>
  <c r="O12" i="13" l="1"/>
  <c r="O14" i="13" s="1"/>
  <c r="P16" i="13" s="1"/>
  <c r="P17" i="13" l="1"/>
  <c r="P20" i="13" s="1"/>
  <c r="P22" i="13" l="1"/>
  <c r="P19" i="13"/>
  <c r="P21" i="13"/>
  <c r="P24" i="13"/>
  <c r="P23" i="13"/>
  <c r="P25" i="13" l="1"/>
  <c r="P27" i="13" s="1"/>
  <c r="J30" i="13" s="1"/>
  <c r="M30" i="13"/>
  <c r="M37" i="13" s="1"/>
  <c r="J37" i="13"/>
  <c r="O30" i="13" l="1"/>
  <c r="O37" i="13" s="1"/>
</calcChain>
</file>

<file path=xl/sharedStrings.xml><?xml version="1.0" encoding="utf-8"?>
<sst xmlns="http://schemas.openxmlformats.org/spreadsheetml/2006/main" count="95" uniqueCount="87">
  <si>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</si>
  <si>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</si>
  <si>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</si>
  <si>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</si>
  <si>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</si>
  <si>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</si>
  <si>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</si>
  <si>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</si>
  <si>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</si>
  <si>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</si>
  <si>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</si>
  <si>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</si>
  <si>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</si>
  <si>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</si>
  <si>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</si>
  <si>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</si>
  <si>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</si>
  <si>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</si>
  <si>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</si>
  <si>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</si>
  <si>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</si>
  <si>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</si>
  <si>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</si>
  <si>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</si>
  <si>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</si>
  <si>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</si>
  <si>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</si>
  <si>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</si>
  <si>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</si>
  <si>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</si>
  <si>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I.T</t>
  </si>
  <si>
    <t>Cess</t>
  </si>
  <si>
    <t>TOTAL</t>
  </si>
  <si>
    <t>Signature of assesee</t>
  </si>
  <si>
    <t>Principal</t>
  </si>
  <si>
    <t>MA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</si>
  <si>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</si>
  <si>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</si>
  <si>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</si>
  <si>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</si>
  <si>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</si>
  <si>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</si>
  <si>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t>Sl.No</t>
  </si>
  <si>
    <t>NHIS</t>
  </si>
  <si>
    <t xml:space="preserve">FBF  </t>
  </si>
  <si>
    <t xml:space="preserve">DOB: </t>
  </si>
  <si>
    <t>Aadhar:</t>
  </si>
  <si>
    <t>Total Tax</t>
  </si>
  <si>
    <t>Total Tax Payable</t>
  </si>
  <si>
    <t xml:space="preserve">New Slab </t>
  </si>
  <si>
    <t xml:space="preserve"> Gross income</t>
  </si>
  <si>
    <t>CHER03568F</t>
  </si>
  <si>
    <t>Rs. 1 / - to 4,00,000 - Nil</t>
  </si>
  <si>
    <t>Rs.4, 00,001/- to 8,00,000/-} @5%</t>
  </si>
  <si>
    <t>Rs.8,00,001/- to 12,00,000/- @10%</t>
  </si>
  <si>
    <t>Rs. 12,00,001/- to 16,00,000/- @15%</t>
  </si>
  <si>
    <t>Rs.16,00,001/- to 20,00,000/- @20%</t>
  </si>
  <si>
    <t>Rs.20,00,001/- to 24,00,000/- @25%</t>
  </si>
  <si>
    <t>Rs.24,00,010 and above    @30%</t>
  </si>
  <si>
    <t xml:space="preserve">Less Tax Rebate Rs.25000/- only for those whose not taxable income is less than or upto Rs.8Lakhs. </t>
  </si>
  <si>
    <t xml:space="preserve">Mar ’25 </t>
  </si>
  <si>
    <t>Apr '25</t>
  </si>
  <si>
    <t>May ’25</t>
  </si>
  <si>
    <t>Jun ‘25</t>
  </si>
  <si>
    <t>Jul ‘25</t>
  </si>
  <si>
    <t>Aug ‘25</t>
  </si>
  <si>
    <t>Sep ‘25</t>
  </si>
  <si>
    <t>Oct ’25</t>
  </si>
  <si>
    <t>Nov ‘25</t>
  </si>
  <si>
    <t>Dec ‘25</t>
  </si>
  <si>
    <t>Jan ‘26</t>
  </si>
  <si>
    <t>Feb'26</t>
  </si>
  <si>
    <t xml:space="preserve">Amount paid upto </t>
  </si>
  <si>
    <t>To be paid from  (a) – (b+c)</t>
  </si>
  <si>
    <t>Statement Showing Pay and allowances drawn for the year 2025 – 2026</t>
  </si>
  <si>
    <t>FOR THE FINANCIAL YEAR 2025-2026 AND THE ASSESSMENT YEAR 2026- 2027</t>
  </si>
  <si>
    <t>DA Arr.</t>
  </si>
  <si>
    <t>Cess 4%(Rs.)</t>
  </si>
  <si>
    <t>GPF</t>
  </si>
  <si>
    <t>Spl. Allow.</t>
  </si>
  <si>
    <t>after less standard deduction Rs. 75000</t>
  </si>
  <si>
    <t>CAS Arr.</t>
  </si>
  <si>
    <t>SLS</t>
  </si>
  <si>
    <t>CPS</t>
  </si>
  <si>
    <t>PLI</t>
  </si>
  <si>
    <t>LIC</t>
  </si>
  <si>
    <t>Pongal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</si>
</sst>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9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.5"/>
      <color theme="1"/>
      <name val="Cambria"/>
      <family val="1"/>
      <scheme val="major"/>
    </font>
    <font>
      <sz val="12.5"/>
      <color theme="1"/>
      <name val="Times New Roman"/>
      <family val="1"/>
    </font>
    <font>
      <b/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Verdana"/>
      <family val="2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8.5"/>
      <color theme="1"/>
      <name val="Cambria"/>
      <family val="1"/>
      <scheme val="major"/>
    </font>
    <font>
      <sz val="9"/>
      <color rgb="FF333333"/>
      <name val="Tahom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</borders>
  <cellStyleXfs count="4">
    <xf numFmtId="0" fontId="0" fillId="0" borderId="0"/>
    <xf numFmtId="0" fontId="29" fillId="0" borderId="0"/>
    <xf numFmtId="0" fontId="28" fillId="0" borderId="0"/>
    <xf numFmtId="0" fontId="30" fillId="0" borderId="0"/>
  </cellStyleXfs>
  <cellXfs count="115">
    <xf numFmtId="0" fontId="0" fillId="0" borderId="0" xfId="0"/>
    <xf numFmtId="0" fontId="0" fillId="0" borderId="1" xfId="0" applyBorder="1"/>
    <xf numFmtId="0" fontId="21" fillId="0" borderId="1" xfId="0" applyFont="1" applyBorder="1" applyAlignment="1">
      <alignment horizontal="right" vertical="top" wrapText="1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1" xfId="0" applyFont="1" applyBorder="1" applyAlignment="1">
      <alignment horizontal="right" wrapText="1"/>
    </xf>
    <xf numFmtId="0" fontId="13" fillId="0" borderId="1" xfId="0" applyFont="1" applyBorder="1"/>
    <xf numFmtId="0" fontId="16" fillId="0" borderId="1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21" fillId="0" borderId="5" xfId="0" applyFont="1" applyBorder="1" applyAlignment="1">
      <alignment horizontal="right" vertical="top" wrapText="1"/>
    </xf>
    <xf numFmtId="0" fontId="3" fillId="0" borderId="0" xfId="0" applyFont="1"/>
    <xf numFmtId="0" fontId="20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/>
    <xf numFmtId="0" fontId="25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/>
    </xf>
    <xf numFmtId="0" fontId="0" fillId="3" borderId="1" xfId="0" applyFill="1" applyBorder="1"/>
    <xf numFmtId="0" fontId="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1" fontId="33" fillId="0" borderId="1" xfId="0" applyNumberFormat="1" applyFont="1" applyBorder="1" applyAlignment="1">
      <alignment horizontal="center" vertical="top" wrapText="1"/>
    </xf>
    <xf numFmtId="1" fontId="33" fillId="2" borderId="1" xfId="0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49" fontId="36" fillId="4" borderId="12" xfId="0" applyNumberFormat="1" applyFont="1" applyFill="1" applyBorder="1"/>
    <xf numFmtId="1" fontId="31" fillId="2" borderId="1" xfId="0" applyNumberFormat="1" applyFont="1" applyFill="1" applyBorder="1" applyAlignment="1">
      <alignment horizontal="center" vertical="top"/>
    </xf>
    <xf numFmtId="0" fontId="3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" fontId="1" fillId="0" borderId="1" xfId="0" applyNumberFormat="1" applyFont="1" applyBorder="1" applyAlignment="1">
      <alignment vertical="top" wrapText="1"/>
    </xf>
    <xf numFmtId="1" fontId="3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left" wrapText="1"/>
    </xf>
    <xf numFmtId="1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2" xfId="0" applyFont="1" applyBorder="1" applyAlignment="1">
      <alignment horizontal="center" shrinkToFit="1"/>
    </xf>
    <xf numFmtId="0" fontId="24" fillId="0" borderId="4" xfId="0" applyFont="1" applyBorder="1" applyAlignment="1">
      <alignment horizontal="center" shrinkToFit="1"/>
    </xf>
    <xf numFmtId="0" fontId="23" fillId="0" borderId="1" xfId="0" applyFont="1" applyBorder="1" applyAlignment="1">
      <alignment horizontal="righ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57150" cmpd="thinThick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75"/>
  <sheetViews>
    <sheetView tabSelected="1" view="pageBreakPreview" topLeftCell="A16" zoomScale="130" zoomScaleSheetLayoutView="130" workbookViewId="0">
      <selection activeCell="A25" sqref="A25:G25"/>
    </sheetView>
  </sheetViews>
  <sheetFormatPr defaultRowHeight="15"/>
  <cols>
    <col min="1" max="1" width="11" style="14" customWidth="1"/>
    <col min="2" max="2" width="9" customWidth="1"/>
    <col min="3" max="3" width="9.42578125" customWidth="1"/>
    <col min="4" max="4" width="8" customWidth="1"/>
    <col min="5" max="5" width="5.7109375" customWidth="1"/>
    <col min="6" max="6" width="7.28515625" customWidth="1"/>
    <col min="7" max="7" width="8.85546875" customWidth="1"/>
    <col min="8" max="8" width="11.85546875" customWidth="1"/>
    <col min="9" max="9" width="7.28515625" customWidth="1"/>
    <col min="10" max="10" width="6.28515625" customWidth="1"/>
    <col min="11" max="12" width="8.28515625" customWidth="1"/>
    <col min="13" max="13" width="6.42578125" customWidth="1"/>
    <col min="14" max="14" width="5.42578125" style="13" customWidth="1"/>
    <col min="15" max="15" width="8.28515625" style="13" customWidth="1"/>
    <col min="16" max="16" width="12.140625" customWidth="1"/>
  </cols>
  <sheetData>
    <row r="1" spans="1:18" ht="18.7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8">
      <c r="A2" s="52" t="s">
        <v>74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>
      <c r="A3" s="1" t="s">
        <v>24</v>
      </c>
      <c r="B3" s="53"/>
      <c r="C3" s="53"/>
      <c r="D3" s="53"/>
      <c r="E3" s="1" t="s">
        <v>36</v>
      </c>
      <c r="F3" s="1"/>
      <c r="G3" s="1"/>
      <c r="H3" s="1"/>
      <c r="I3" s="54"/>
      <c r="J3" s="54"/>
      <c r="K3" s="54"/>
      <c r="L3" s="54"/>
      <c r="M3" s="54"/>
      <c r="N3" s="54"/>
      <c r="O3" s="54"/>
    </row>
    <row r="4" spans="1:18">
      <c r="A4" s="1" t="s">
        <v>20</v>
      </c>
      <c r="B4" s="54"/>
      <c r="C4" s="54"/>
      <c r="D4" s="5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8">
      <c r="A5" s="25" t="s">
        <v>78</v>
      </c>
      <c r="B5" s="58"/>
      <c r="C5" s="58"/>
      <c r="D5" s="1" t="s">
        <v>45</v>
      </c>
      <c r="E5" s="55"/>
      <c r="F5" s="55"/>
      <c r="G5" s="54"/>
      <c r="H5" s="54"/>
      <c r="I5" s="26" t="s">
        <v>46</v>
      </c>
      <c r="J5" s="56"/>
      <c r="K5" s="56"/>
      <c r="L5" s="56"/>
      <c r="M5" s="56"/>
      <c r="N5" s="56"/>
      <c r="O5" s="56"/>
    </row>
    <row r="6" spans="1:18" ht="24" customHeight="1">
      <c r="A6" s="27" t="s">
        <v>25</v>
      </c>
      <c r="B6" s="28" t="s">
        <v>26</v>
      </c>
      <c r="C6" s="28" t="s">
        <v>27</v>
      </c>
      <c r="D6" s="28" t="s">
        <v>28</v>
      </c>
      <c r="E6" s="28" t="s">
        <v>35</v>
      </c>
      <c r="F6" s="28" t="s">
        <v>79</v>
      </c>
      <c r="G6" s="28" t="s">
        <v>76</v>
      </c>
      <c r="H6" s="28" t="s">
        <v>29</v>
      </c>
      <c r="I6" s="28" t="s">
        <v>83</v>
      </c>
      <c r="J6" s="28" t="s">
        <v>44</v>
      </c>
      <c r="K6" s="28" t="s">
        <v>43</v>
      </c>
      <c r="L6" s="28" t="s">
        <v>84</v>
      </c>
      <c r="M6" s="28" t="s">
        <v>85</v>
      </c>
      <c r="N6" s="28" t="s">
        <v>30</v>
      </c>
      <c r="O6" s="28" t="s">
        <v>31</v>
      </c>
    </row>
    <row r="7" spans="1:18" ht="33" customHeight="1">
      <c r="A7" s="44" t="s">
        <v>60</v>
      </c>
      <c r="B7" s="37"/>
      <c r="C7" s="35"/>
      <c r="D7" s="35"/>
      <c r="E7" s="35"/>
      <c r="F7" s="35"/>
      <c r="G7" s="35"/>
      <c r="H7" s="36">
        <f>SUM(B7:G7)</f>
        <v>0</v>
      </c>
      <c r="I7" s="37">
        <f>ROUND((B7)*10/100,0)</f>
        <v>0</v>
      </c>
      <c r="J7" s="37"/>
      <c r="K7" s="37"/>
      <c r="L7" s="37"/>
      <c r="M7" s="37"/>
      <c r="N7" s="35"/>
      <c r="O7" s="35">
        <f>ROUND((N7)*4/100,0)</f>
        <v>0</v>
      </c>
    </row>
    <row r="8" spans="1:18" ht="33" customHeight="1">
      <c r="A8" s="44" t="s">
        <v>61</v>
      </c>
      <c r="B8" s="37"/>
      <c r="C8" s="35"/>
      <c r="D8" s="35"/>
      <c r="E8" s="35"/>
      <c r="F8" s="35"/>
      <c r="G8" s="35"/>
      <c r="H8" s="36">
        <f t="shared" ref="H8:H21" si="0">SUM(B8:G8)</f>
        <v>0</v>
      </c>
      <c r="I8" s="37">
        <f t="shared" ref="I8:I19" si="1">ROUND((B8)*10/100,0)</f>
        <v>0</v>
      </c>
      <c r="J8" s="37"/>
      <c r="K8" s="37"/>
      <c r="L8" s="37"/>
      <c r="M8" s="37"/>
      <c r="N8" s="35"/>
      <c r="O8" s="35">
        <f t="shared" ref="O8:O15" si="2">ROUND((N8)*4/100,0)</f>
        <v>0</v>
      </c>
    </row>
    <row r="9" spans="1:18" ht="33" customHeight="1">
      <c r="A9" s="44" t="s">
        <v>62</v>
      </c>
      <c r="B9" s="37"/>
      <c r="C9" s="35"/>
      <c r="D9" s="35"/>
      <c r="E9" s="35"/>
      <c r="F9" s="35"/>
      <c r="G9" s="35"/>
      <c r="H9" s="36">
        <f t="shared" si="0"/>
        <v>0</v>
      </c>
      <c r="I9" s="37">
        <f t="shared" si="1"/>
        <v>0</v>
      </c>
      <c r="J9" s="37"/>
      <c r="K9" s="37"/>
      <c r="L9" s="37"/>
      <c r="M9" s="37"/>
      <c r="N9" s="35"/>
      <c r="O9" s="35">
        <f t="shared" si="2"/>
        <v>0</v>
      </c>
    </row>
    <row r="10" spans="1:18" ht="33" customHeight="1">
      <c r="A10" s="44" t="s">
        <v>63</v>
      </c>
      <c r="B10" s="37"/>
      <c r="C10" s="35"/>
      <c r="D10" s="35"/>
      <c r="E10" s="35"/>
      <c r="F10" s="35"/>
      <c r="G10" s="35"/>
      <c r="H10" s="36">
        <f t="shared" si="0"/>
        <v>0</v>
      </c>
      <c r="I10" s="37">
        <f t="shared" si="1"/>
        <v>0</v>
      </c>
      <c r="J10" s="37"/>
      <c r="K10" s="37"/>
      <c r="L10" s="37"/>
      <c r="M10" s="37"/>
      <c r="N10" s="35"/>
      <c r="O10" s="35">
        <f t="shared" si="2"/>
        <v>0</v>
      </c>
    </row>
    <row r="11" spans="1:18" ht="33" customHeight="1">
      <c r="A11" s="44" t="s">
        <v>64</v>
      </c>
      <c r="B11" s="37"/>
      <c r="C11" s="35"/>
      <c r="D11" s="35"/>
      <c r="E11" s="35"/>
      <c r="F11" s="35"/>
      <c r="G11" s="35"/>
      <c r="H11" s="36">
        <f t="shared" si="0"/>
        <v>0</v>
      </c>
      <c r="I11" s="37">
        <f t="shared" si="1"/>
        <v>0</v>
      </c>
      <c r="J11" s="37"/>
      <c r="K11" s="37"/>
      <c r="L11" s="37"/>
      <c r="M11" s="37"/>
      <c r="N11" s="35"/>
      <c r="O11" s="35">
        <f t="shared" si="2"/>
        <v>0</v>
      </c>
    </row>
    <row r="12" spans="1:18" ht="33" customHeight="1">
      <c r="A12" s="44" t="s">
        <v>65</v>
      </c>
      <c r="B12" s="37"/>
      <c r="C12" s="35"/>
      <c r="D12" s="35"/>
      <c r="E12" s="35"/>
      <c r="F12" s="35"/>
      <c r="G12" s="35"/>
      <c r="H12" s="36">
        <f t="shared" si="0"/>
        <v>0</v>
      </c>
      <c r="I12" s="37">
        <f t="shared" si="1"/>
        <v>0</v>
      </c>
      <c r="J12" s="37"/>
      <c r="K12" s="37"/>
      <c r="L12" s="37"/>
      <c r="M12" s="37"/>
      <c r="N12" s="35"/>
      <c r="O12" s="35">
        <f t="shared" si="2"/>
        <v>0</v>
      </c>
    </row>
    <row r="13" spans="1:18" ht="33" customHeight="1">
      <c r="A13" s="44" t="s">
        <v>66</v>
      </c>
      <c r="B13" s="37"/>
      <c r="C13" s="35"/>
      <c r="D13" s="35"/>
      <c r="E13" s="35"/>
      <c r="F13" s="35"/>
      <c r="G13" s="35"/>
      <c r="H13" s="36">
        <f t="shared" si="0"/>
        <v>0</v>
      </c>
      <c r="I13" s="37">
        <f t="shared" si="1"/>
        <v>0</v>
      </c>
      <c r="J13" s="37"/>
      <c r="K13" s="37"/>
      <c r="L13" s="37"/>
      <c r="M13" s="37"/>
      <c r="N13" s="35"/>
      <c r="O13" s="35">
        <f t="shared" si="2"/>
        <v>0</v>
      </c>
      <c r="R13" s="41"/>
    </row>
    <row r="14" spans="1:18" ht="33" customHeight="1">
      <c r="A14" s="44" t="s">
        <v>67</v>
      </c>
      <c r="B14" s="37"/>
      <c r="C14" s="35"/>
      <c r="D14" s="35"/>
      <c r="E14" s="35"/>
      <c r="F14" s="35"/>
      <c r="G14" s="35"/>
      <c r="H14" s="36">
        <f t="shared" si="0"/>
        <v>0</v>
      </c>
      <c r="I14" s="37">
        <f t="shared" si="1"/>
        <v>0</v>
      </c>
      <c r="J14" s="37"/>
      <c r="K14" s="37"/>
      <c r="L14" s="37"/>
      <c r="M14" s="37"/>
      <c r="N14" s="35"/>
      <c r="O14" s="35">
        <f t="shared" si="2"/>
        <v>0</v>
      </c>
    </row>
    <row r="15" spans="1:18" ht="33" customHeight="1">
      <c r="A15" s="44" t="s">
        <v>68</v>
      </c>
      <c r="B15" s="37"/>
      <c r="C15" s="35"/>
      <c r="D15" s="35"/>
      <c r="E15" s="35"/>
      <c r="F15" s="35"/>
      <c r="G15" s="35"/>
      <c r="H15" s="36">
        <f t="shared" si="0"/>
        <v>0</v>
      </c>
      <c r="I15" s="37">
        <f t="shared" si="1"/>
        <v>0</v>
      </c>
      <c r="J15" s="37"/>
      <c r="K15" s="37"/>
      <c r="L15" s="37"/>
      <c r="M15" s="37"/>
      <c r="N15" s="35"/>
      <c r="O15" s="35">
        <f t="shared" si="2"/>
        <v>0</v>
      </c>
    </row>
    <row r="16" spans="1:18" ht="33" customHeight="1">
      <c r="A16" s="44" t="s">
        <v>69</v>
      </c>
      <c r="B16" s="37"/>
      <c r="C16" s="35"/>
      <c r="D16" s="35"/>
      <c r="E16" s="35"/>
      <c r="F16" s="35"/>
      <c r="G16" s="35"/>
      <c r="H16" s="36">
        <f t="shared" si="0"/>
        <v>0</v>
      </c>
      <c r="I16" s="37">
        <f t="shared" si="1"/>
        <v>0</v>
      </c>
      <c r="J16" s="37"/>
      <c r="K16" s="37"/>
      <c r="L16" s="37"/>
      <c r="M16" s="37"/>
      <c r="N16" s="35"/>
      <c r="O16" s="35">
        <f t="shared" ref="O16" si="3">ROUND((N16)*4/100,0)</f>
        <v>0</v>
      </c>
    </row>
    <row r="17" spans="1:20" ht="33" customHeight="1">
      <c r="A17" s="44" t="s">
        <v>70</v>
      </c>
      <c r="B17" s="37"/>
      <c r="C17" s="35"/>
      <c r="D17" s="35"/>
      <c r="E17" s="35"/>
      <c r="F17" s="35"/>
      <c r="G17" s="35"/>
      <c r="H17" s="36">
        <f t="shared" si="0"/>
        <v>0</v>
      </c>
      <c r="I17" s="37">
        <f t="shared" si="1"/>
        <v>0</v>
      </c>
      <c r="J17" s="37"/>
      <c r="K17" s="37"/>
      <c r="L17" s="37"/>
      <c r="M17" s="37"/>
      <c r="N17" s="35"/>
      <c r="O17" s="35"/>
    </row>
    <row r="18" spans="1:20" ht="33" customHeight="1">
      <c r="A18" s="45" t="s">
        <v>71</v>
      </c>
      <c r="B18" s="37"/>
      <c r="C18" s="35"/>
      <c r="D18" s="35"/>
      <c r="E18" s="35"/>
      <c r="F18" s="35"/>
      <c r="G18" s="35"/>
      <c r="H18" s="36">
        <f t="shared" si="0"/>
        <v>0</v>
      </c>
      <c r="I18" s="37">
        <f t="shared" si="1"/>
        <v>0</v>
      </c>
      <c r="J18" s="37"/>
      <c r="K18" s="37"/>
      <c r="L18" s="37"/>
      <c r="M18" s="37"/>
      <c r="N18" s="35"/>
      <c r="O18" s="35"/>
    </row>
    <row r="19" spans="1:20" ht="33" customHeight="1">
      <c r="A19" s="45" t="s">
        <v>81</v>
      </c>
      <c r="B19" s="37"/>
      <c r="C19" s="35"/>
      <c r="D19" s="35"/>
      <c r="E19" s="35"/>
      <c r="F19" s="35"/>
      <c r="G19" s="35"/>
      <c r="H19" s="36">
        <f t="shared" si="0"/>
        <v>0</v>
      </c>
      <c r="I19" s="37">
        <f t="shared" si="1"/>
        <v>0</v>
      </c>
      <c r="J19" s="37"/>
      <c r="K19" s="37"/>
      <c r="L19" s="37"/>
      <c r="M19" s="37"/>
      <c r="N19" s="35"/>
      <c r="O19" s="35"/>
    </row>
    <row r="20" spans="1:20" ht="33" customHeight="1">
      <c r="A20" s="45" t="s">
        <v>82</v>
      </c>
      <c r="B20" s="37"/>
      <c r="C20" s="35"/>
      <c r="D20" s="35"/>
      <c r="E20" s="35"/>
      <c r="F20" s="35"/>
      <c r="G20" s="35"/>
      <c r="H20" s="36">
        <f t="shared" si="0"/>
        <v>0</v>
      </c>
      <c r="I20" s="42"/>
      <c r="J20" s="37"/>
      <c r="K20" s="37"/>
      <c r="L20" s="37"/>
      <c r="M20" s="37"/>
      <c r="N20" s="35"/>
      <c r="O20" s="35"/>
    </row>
    <row r="21" spans="1:20" ht="36" customHeight="1">
      <c r="A21" s="30" t="s">
        <v>86</v>
      </c>
      <c r="B21" s="34"/>
      <c r="C21" s="34"/>
      <c r="D21" s="34"/>
      <c r="E21" s="34"/>
      <c r="F21" s="34"/>
      <c r="G21" s="38"/>
      <c r="H21" s="36">
        <f t="shared" si="0"/>
        <v>0</v>
      </c>
      <c r="I21" s="34"/>
      <c r="J21" s="34"/>
      <c r="K21" s="34"/>
      <c r="L21" s="34"/>
      <c r="M21" s="34"/>
      <c r="N21" s="38"/>
      <c r="O21" s="38"/>
    </row>
    <row r="22" spans="1:20" ht="18" customHeight="1">
      <c r="A22" s="29" t="s">
        <v>32</v>
      </c>
      <c r="B22" s="46">
        <f>SUM(B7:B21)</f>
        <v>0</v>
      </c>
      <c r="C22" s="46">
        <f>SUM(C7:C21)</f>
        <v>0</v>
      </c>
      <c r="D22" s="46">
        <f>SUM(D7:D21)</f>
        <v>0</v>
      </c>
      <c r="E22" s="46">
        <f>SUM(E7:E21)</f>
        <v>0</v>
      </c>
      <c r="F22" s="46"/>
      <c r="G22" s="46">
        <f t="shared" ref="G22:O22" si="4">SUM(G7:G21)</f>
        <v>0</v>
      </c>
      <c r="H22" s="46">
        <f t="shared" si="4"/>
        <v>0</v>
      </c>
      <c r="I22" s="46">
        <f t="shared" si="4"/>
        <v>0</v>
      </c>
      <c r="J22" s="46">
        <f t="shared" si="4"/>
        <v>0</v>
      </c>
      <c r="K22" s="46">
        <f t="shared" si="4"/>
        <v>0</v>
      </c>
      <c r="L22" s="46">
        <f t="shared" si="4"/>
        <v>0</v>
      </c>
      <c r="M22" s="46">
        <f t="shared" si="4"/>
        <v>0</v>
      </c>
      <c r="N22" s="46">
        <f t="shared" si="4"/>
        <v>0</v>
      </c>
      <c r="O22" s="46">
        <f t="shared" si="4"/>
        <v>0</v>
      </c>
    </row>
    <row r="23" spans="1:20" ht="18" customHeight="1">
      <c r="A23" s="50"/>
      <c r="B23" s="50"/>
      <c r="C23" s="50"/>
      <c r="D23" s="50"/>
      <c r="E23" s="50"/>
      <c r="F23" s="50"/>
      <c r="G23" s="50"/>
      <c r="H23" s="32"/>
      <c r="I23" s="33"/>
      <c r="J23" s="31"/>
      <c r="K23" s="31"/>
      <c r="L23" s="31"/>
      <c r="M23" s="31"/>
      <c r="N23" s="39"/>
      <c r="O23" s="39"/>
    </row>
    <row r="24" spans="1:20" ht="12.75" customHeight="1">
      <c r="A24" s="47"/>
      <c r="B24" s="47"/>
      <c r="C24" s="47"/>
      <c r="D24" s="47"/>
      <c r="E24" s="47"/>
      <c r="F24" s="47"/>
      <c r="G24" s="47"/>
      <c r="H24" s="31"/>
      <c r="I24" s="31"/>
      <c r="J24" s="31"/>
      <c r="K24" s="31"/>
      <c r="L24" s="31"/>
      <c r="M24" s="31"/>
      <c r="N24" s="40"/>
      <c r="O24" s="39"/>
    </row>
    <row r="25" spans="1:20" ht="31.5" customHeight="1">
      <c r="A25" s="48" t="s">
        <v>29</v>
      </c>
      <c r="B25" s="48"/>
      <c r="C25" s="48"/>
      <c r="D25" s="48"/>
      <c r="E25" s="48"/>
      <c r="F25" s="48"/>
      <c r="G25" s="48"/>
      <c r="H25" s="43">
        <f t="shared" ref="H25:O25" si="5">SUM(H22:H24)</f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/>
      <c r="M25" s="43"/>
      <c r="N25" s="43">
        <f t="shared" si="5"/>
        <v>0</v>
      </c>
      <c r="O25" s="43">
        <f t="shared" si="5"/>
        <v>0</v>
      </c>
    </row>
    <row r="26" spans="1:20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0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0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0">
      <c r="A29" s="11"/>
      <c r="B29" s="16" t="s">
        <v>33</v>
      </c>
      <c r="C29" s="16"/>
      <c r="D29" s="12"/>
      <c r="E29" s="12"/>
      <c r="F29" s="12"/>
      <c r="G29" s="12"/>
      <c r="H29" s="12"/>
      <c r="I29" s="12"/>
      <c r="J29" s="12"/>
      <c r="K29" s="49" t="s">
        <v>34</v>
      </c>
      <c r="L29" s="49"/>
      <c r="M29" s="49"/>
      <c r="N29" s="49"/>
    </row>
    <row r="30" spans="1:20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</sheetData>
  <mergeCells count="13">
    <mergeCell ref="A24:G24"/>
    <mergeCell ref="A25:G25"/>
    <mergeCell ref="K29:N29"/>
    <mergeCell ref="A23:G23"/>
    <mergeCell ref="A1:O1"/>
    <mergeCell ref="A2:O2"/>
    <mergeCell ref="B3:D3"/>
    <mergeCell ref="I3:O3"/>
    <mergeCell ref="E5:H5"/>
    <mergeCell ref="J5:O5"/>
    <mergeCell ref="B4:D4"/>
    <mergeCell ref="E4:O4"/>
    <mergeCell ref="B5:C5"/>
  </mergeCells>
  <pageMargins left="0.31" right="0.31" top="0.35" bottom="0.47" header="0.2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R43"/>
  <sheetViews>
    <sheetView view="pageBreakPreview" topLeftCell="A9" zoomScale="190" zoomScaleSheetLayoutView="190" workbookViewId="0">
      <selection activeCell="B22" sqref="B22:O22"/>
    </sheetView>
  </sheetViews>
  <sheetFormatPr defaultRowHeight="18" customHeight="1"/>
  <cols>
    <col min="1" max="1" width="5.28515625" customWidth="1"/>
    <col min="2" max="2" width="7.140625" customWidth="1"/>
    <col min="3" max="3" width="4.7109375" customWidth="1"/>
    <col min="4" max="6" width="4.42578125" customWidth="1"/>
    <col min="7" max="7" width="8.28515625" customWidth="1"/>
    <col min="8" max="12" width="4.42578125" customWidth="1"/>
    <col min="13" max="13" width="6.42578125" customWidth="1"/>
    <col min="14" max="14" width="6.140625" customWidth="1"/>
    <col min="15" max="15" width="10.5703125" customWidth="1"/>
    <col min="16" max="16" width="10.28515625" customWidth="1"/>
  </cols>
  <sheetData>
    <row r="1" spans="1:18" s="17" customFormat="1" ht="23.25" customHeight="1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8" customFormat="1" ht="18.75" customHeight="1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s="18" customFormat="1" ht="18" customHeight="1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8" s="18" customFormat="1" ht="18" customHeight="1">
      <c r="A4"/>
      <c r="B4" s="79" t="s">
        <v>75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8" s="18" customFormat="1" ht="22.5" customHeight="1">
      <c r="A5" s="80" t="s">
        <v>17</v>
      </c>
      <c r="B5" s="80"/>
      <c r="C5" s="80"/>
      <c r="D5" s="3" t="s">
        <v>18</v>
      </c>
      <c r="E5" s="81">
        <f>SALARY!$B$3</f>
        <v>0</v>
      </c>
      <c r="F5" s="81"/>
      <c r="G5" s="81"/>
      <c r="H5" s="81"/>
      <c r="I5" s="81"/>
      <c r="J5" s="3"/>
      <c r="K5" s="3"/>
      <c r="L5" s="3"/>
      <c r="M5" s="3"/>
      <c r="N5" s="3"/>
      <c r="O5" s="3"/>
      <c r="P5" s="4"/>
    </row>
    <row r="6" spans="1:18" s="18" customFormat="1" ht="18" customHeight="1">
      <c r="A6" s="80" t="s">
        <v>19</v>
      </c>
      <c r="B6" s="80"/>
      <c r="C6" s="80"/>
      <c r="D6" s="3" t="s">
        <v>18</v>
      </c>
      <c r="E6" s="82">
        <f>SALARY!$I$3</f>
        <v>0</v>
      </c>
      <c r="F6" s="82"/>
      <c r="G6" s="82"/>
      <c r="H6" s="82"/>
      <c r="I6" s="82"/>
      <c r="J6" s="82"/>
      <c r="K6" s="82"/>
      <c r="L6" s="4"/>
      <c r="M6" s="4"/>
      <c r="N6" s="4"/>
      <c r="O6" s="4"/>
      <c r="P6" s="4"/>
    </row>
    <row r="7" spans="1:18" s="18" customFormat="1" ht="17.25" customHeight="1">
      <c r="A7" s="3" t="s">
        <v>37</v>
      </c>
      <c r="B7" s="3"/>
      <c r="C7" s="3"/>
      <c r="D7" s="3"/>
      <c r="E7" s="83"/>
      <c r="F7" s="83"/>
      <c r="G7" s="83"/>
      <c r="H7" s="3"/>
      <c r="I7" s="3"/>
      <c r="J7" s="3"/>
      <c r="K7" s="4"/>
      <c r="L7" s="4"/>
      <c r="M7" s="4"/>
      <c r="N7" s="3" t="s">
        <v>38</v>
      </c>
      <c r="O7" s="84">
        <f>SALARY!$E$5</f>
        <v>0</v>
      </c>
      <c r="P7" s="69"/>
    </row>
    <row r="8" spans="1:18" s="18" customFormat="1" ht="15.75" customHeight="1">
      <c r="A8" s="69" t="s">
        <v>20</v>
      </c>
      <c r="B8" s="70"/>
      <c r="C8" s="85">
        <f>SALARY!$B$4</f>
        <v>0</v>
      </c>
      <c r="D8" s="86"/>
      <c r="E8" s="86"/>
      <c r="F8" s="86"/>
      <c r="G8" s="86"/>
      <c r="H8" s="86"/>
      <c r="I8" s="86"/>
      <c r="J8" s="86"/>
      <c r="K8" s="86"/>
      <c r="L8" s="87"/>
      <c r="M8" s="4"/>
      <c r="N8" s="3" t="s">
        <v>22</v>
      </c>
      <c r="O8" s="4"/>
      <c r="P8" s="4"/>
    </row>
    <row r="9" spans="1:18" s="18" customFormat="1" ht="15" customHeight="1">
      <c r="A9" s="69" t="s">
        <v>21</v>
      </c>
      <c r="B9" s="70"/>
      <c r="C9" s="71" t="s">
        <v>51</v>
      </c>
      <c r="D9" s="72"/>
      <c r="E9" s="72"/>
      <c r="F9" s="72"/>
      <c r="G9" s="72"/>
      <c r="H9" s="72"/>
      <c r="I9" s="72"/>
      <c r="J9" s="72"/>
      <c r="K9" s="72"/>
      <c r="L9" s="73"/>
      <c r="M9" s="74" t="s">
        <v>39</v>
      </c>
      <c r="N9" s="75"/>
      <c r="O9" s="76">
        <f>SALARY!$J$5</f>
        <v>0</v>
      </c>
      <c r="P9" s="76"/>
    </row>
    <row r="10" spans="1:18" s="18" customFormat="1" ht="11.4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/>
      <c r="N10" s="5"/>
      <c r="O10"/>
      <c r="P10"/>
    </row>
    <row r="11" spans="1:18" s="18" customFormat="1" ht="12.6" customHeight="1">
      <c r="A11" s="8" t="s">
        <v>42</v>
      </c>
      <c r="B11" s="59" t="s">
        <v>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9"/>
      <c r="O11" s="10" t="s">
        <v>1</v>
      </c>
      <c r="P11" s="10" t="s">
        <v>2</v>
      </c>
    </row>
    <row r="12" spans="1:18" s="19" customFormat="1" ht="12.6" customHeight="1">
      <c r="A12" s="60">
        <v>1</v>
      </c>
      <c r="B12" s="62" t="s">
        <v>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24" t="s">
        <v>4</v>
      </c>
      <c r="O12" s="2">
        <f>SALARY!$H$25</f>
        <v>0</v>
      </c>
      <c r="P12" s="2"/>
    </row>
    <row r="13" spans="1:18" s="19" customFormat="1" ht="12.6" customHeight="1">
      <c r="A13" s="61"/>
      <c r="B13" s="65" t="s">
        <v>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24" t="s">
        <v>4</v>
      </c>
      <c r="O13" s="2">
        <v>0</v>
      </c>
      <c r="P13" s="2"/>
    </row>
    <row r="14" spans="1:18" s="19" customFormat="1" ht="12.6" customHeight="1">
      <c r="A14" s="61"/>
      <c r="B14" s="68" t="s">
        <v>32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23" t="s">
        <v>4</v>
      </c>
      <c r="O14">
        <f>SUM(O12:O13)</f>
        <v>0</v>
      </c>
      <c r="P14" s="15"/>
    </row>
    <row r="15" spans="1:18" s="19" customFormat="1" ht="12.6" customHeight="1">
      <c r="A15" s="17"/>
      <c r="B15" s="88" t="s">
        <v>49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8" s="19" customFormat="1" ht="12.6" customHeight="1">
      <c r="A16" s="89">
        <v>2</v>
      </c>
      <c r="B16" s="92" t="s">
        <v>50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20">
        <f>O14</f>
        <v>0</v>
      </c>
      <c r="R16" s="20">
        <f>Q14</f>
        <v>0</v>
      </c>
    </row>
    <row r="17" spans="1:18" s="19" customFormat="1" ht="12.6" customHeight="1">
      <c r="A17" s="90"/>
      <c r="B17" s="93" t="s">
        <v>80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  <c r="P17" s="20" t="e">
        <f>MROUND(P16-75000, 10)</f>
        <v>#NUM!</v>
      </c>
      <c r="R17" s="20" t="e">
        <f>MROUND(R16-75000, 10)</f>
        <v>#NUM!</v>
      </c>
    </row>
    <row r="18" spans="1:18" s="19" customFormat="1" ht="12.6" customHeight="1">
      <c r="A18" s="90"/>
      <c r="B18" s="96" t="s">
        <v>52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21">
        <v>0</v>
      </c>
      <c r="R18" s="21">
        <v>0</v>
      </c>
    </row>
    <row r="19" spans="1:18" s="19" customFormat="1" ht="12.6" customHeight="1">
      <c r="A19" s="90"/>
      <c r="B19" s="97" t="s">
        <v>53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21" t="e">
        <f>IF(P17&lt;=800000, (P17-400000)*5%, 20000)</f>
        <v>#NUM!</v>
      </c>
      <c r="R19" s="21" t="e">
        <f>IF(R17&lt;=800000, (R17-400000)*5%, 20000)</f>
        <v>#NUM!</v>
      </c>
    </row>
    <row r="20" spans="1:18" s="19" customFormat="1" ht="12.6" customHeight="1">
      <c r="A20" s="90"/>
      <c r="B20" s="96" t="s">
        <v>54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21" t="e">
        <f>IF(P17&gt;800000,IF(P17&lt;=1200000, MROUND((P17-800000)*10%,10), 40000),0)</f>
        <v>#NUM!</v>
      </c>
      <c r="R20" s="21" t="e">
        <f>IF(R17&gt;800000,IF(R17&lt;=1200000, MROUND((R17-800000)*10%,10), 40000),0)</f>
        <v>#NUM!</v>
      </c>
    </row>
    <row r="21" spans="1:18" s="19" customFormat="1" ht="12.6" customHeight="1">
      <c r="A21" s="90"/>
      <c r="B21" s="96" t="s">
        <v>55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21" t="e">
        <f>IF(P17&gt;1200000,IF(P17&lt;=1600000, (P17-1200000)*15%, 60000),0)</f>
        <v>#NUM!</v>
      </c>
      <c r="R21" s="21" t="e">
        <f>IF(R17&gt;1200000,IF(R17&lt;=1600000, (R17-1200000)*15%, 60000),0)</f>
        <v>#NUM!</v>
      </c>
    </row>
    <row r="22" spans="1:18" s="19" customFormat="1" ht="12.6" customHeight="1">
      <c r="A22" s="90"/>
      <c r="B22" s="96" t="s">
        <v>56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21" t="e">
        <f>MROUND(IF(P17&gt;1600000,IF(P17&lt;=2000000, (P17-1600000)*20%, 80000),0),1)</f>
        <v>#NUM!</v>
      </c>
      <c r="R22" s="21" t="e">
        <f>MROUND(IF(R17&gt;1600000,IF(R17&lt;=2000000, (R17-1600000)*20%, 80000),0),1)</f>
        <v>#NUM!</v>
      </c>
    </row>
    <row r="23" spans="1:18" s="19" customFormat="1" ht="12.6" customHeight="1">
      <c r="A23" s="90"/>
      <c r="B23" s="96" t="s">
        <v>57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21" t="e">
        <f>MROUND(IF(P17&gt;2000000,IF(P17&lt;=2400000, (P17-2000000)*25%, 100000),0),1)</f>
        <v>#NUM!</v>
      </c>
      <c r="R23" s="21" t="e">
        <f>MROUND(IF(R17&gt;2000000,IF(R17&lt;=2400000, (R17-2000000)*25%, 100000),0),1)</f>
        <v>#NUM!</v>
      </c>
    </row>
    <row r="24" spans="1:18" ht="15.95" customHeight="1">
      <c r="A24" s="90"/>
      <c r="B24" s="96" t="s">
        <v>58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21" t="e">
        <f>MROUND(IF(P17&gt;=2400000,(P17-2400000)*30%,0),1)</f>
        <v>#NUM!</v>
      </c>
      <c r="R24" s="21" t="e">
        <f>MROUND(IF(R17&gt;=2400000,(R17-2400000)*30%,0),1)</f>
        <v>#NUM!</v>
      </c>
    </row>
    <row r="25" spans="1:18" ht="15.95" customHeight="1">
      <c r="A25" s="91"/>
      <c r="B25" s="93" t="s">
        <v>47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  <c r="P25" s="21" t="e">
        <f>SUM(P18:P24)</f>
        <v>#NUM!</v>
      </c>
      <c r="R25" s="21" t="e">
        <f>SUM(R18:R24)</f>
        <v>#NUM!</v>
      </c>
    </row>
    <row r="26" spans="1:18" s="17" customFormat="1" ht="27.75" customHeight="1">
      <c r="A26" s="21">
        <v>3</v>
      </c>
      <c r="B26" s="98" t="s">
        <v>59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21">
        <v>0</v>
      </c>
      <c r="R26" s="21">
        <v>0</v>
      </c>
    </row>
    <row r="27" spans="1:18" ht="18" customHeight="1">
      <c r="A27" s="22">
        <v>4</v>
      </c>
      <c r="B27" s="101" t="s">
        <v>48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22" t="e">
        <f>ROUND(P25-P26,0)</f>
        <v>#NUM!</v>
      </c>
      <c r="R27" s="22" t="e">
        <f>R25-R26</f>
        <v>#NUM!</v>
      </c>
    </row>
    <row r="28" spans="1:18" ht="18" customHeight="1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</row>
    <row r="29" spans="1:18" ht="18" customHeight="1">
      <c r="A29" s="22" t="s">
        <v>6</v>
      </c>
      <c r="B29" s="105" t="s">
        <v>7</v>
      </c>
      <c r="C29" s="105"/>
      <c r="D29" s="105"/>
      <c r="E29" s="105"/>
      <c r="F29" s="105"/>
      <c r="G29" s="105"/>
      <c r="H29" s="105"/>
      <c r="I29" s="105"/>
      <c r="J29" s="102" t="s">
        <v>8</v>
      </c>
      <c r="K29" s="103"/>
      <c r="L29" s="104"/>
      <c r="M29" s="106" t="s">
        <v>77</v>
      </c>
      <c r="N29" s="107"/>
      <c r="O29" s="101" t="s">
        <v>9</v>
      </c>
      <c r="P29" s="101"/>
    </row>
    <row r="30" spans="1:18" s="17" customFormat="1" ht="11.45" customHeight="1">
      <c r="A30" s="22">
        <v>5</v>
      </c>
      <c r="B30" s="105" t="s">
        <v>10</v>
      </c>
      <c r="C30" s="105"/>
      <c r="D30" s="105"/>
      <c r="E30" s="105"/>
      <c r="F30" s="105"/>
      <c r="G30" s="105"/>
      <c r="H30" s="105"/>
      <c r="I30" s="105"/>
      <c r="J30" s="108" t="e">
        <f>P27</f>
        <v>#NUM!</v>
      </c>
      <c r="K30" s="108"/>
      <c r="L30" s="108"/>
      <c r="M30" s="108" t="e">
        <f>MROUND((J30*0.04),1)</f>
        <v>#NUM!</v>
      </c>
      <c r="N30" s="108"/>
      <c r="O30" s="108" t="e">
        <f>J30+M30</f>
        <v>#NUM!</v>
      </c>
      <c r="P30" s="108"/>
    </row>
    <row r="31" spans="1:18" s="18" customFormat="1" ht="11.45" customHeight="1">
      <c r="A31" s="22">
        <v>6</v>
      </c>
      <c r="B31" s="105" t="s">
        <v>72</v>
      </c>
      <c r="C31" s="105"/>
      <c r="D31" s="105"/>
      <c r="E31" s="105"/>
      <c r="F31" s="105"/>
      <c r="G31" s="105"/>
      <c r="H31" s="105"/>
      <c r="I31" s="105"/>
      <c r="J31" s="108">
        <f>SALARY!N25</f>
        <v>0</v>
      </c>
      <c r="K31" s="108"/>
      <c r="L31" s="108"/>
      <c r="M31" s="108">
        <f>SALARY!O25</f>
        <v>0</v>
      </c>
      <c r="N31" s="108"/>
      <c r="O31" s="108">
        <f>J31+M31</f>
        <v>0</v>
      </c>
      <c r="P31" s="108"/>
    </row>
    <row r="32" spans="1:18" s="18" customFormat="1" ht="11.45" customHeight="1">
      <c r="A32" s="22">
        <v>7</v>
      </c>
      <c r="B32" s="105" t="s">
        <v>11</v>
      </c>
      <c r="C32" s="105"/>
      <c r="D32" s="105"/>
      <c r="E32" s="105"/>
      <c r="F32" s="105"/>
      <c r="G32" s="105"/>
      <c r="H32" s="105"/>
      <c r="I32" s="105"/>
      <c r="J32" s="108"/>
      <c r="K32" s="108"/>
      <c r="L32" s="108"/>
      <c r="M32" s="108"/>
      <c r="N32" s="108"/>
      <c r="O32" s="108"/>
      <c r="P32" s="108"/>
    </row>
    <row r="33" spans="1:16" s="18" customFormat="1" ht="11.45" customHeight="1">
      <c r="A33" s="22"/>
      <c r="B33" s="105" t="s">
        <v>12</v>
      </c>
      <c r="C33" s="105"/>
      <c r="D33" s="105"/>
      <c r="E33" s="105"/>
      <c r="F33" s="105"/>
      <c r="G33" s="105"/>
      <c r="H33" s="105"/>
      <c r="I33" s="105"/>
      <c r="J33" s="108"/>
      <c r="K33" s="108"/>
      <c r="L33" s="108"/>
      <c r="M33" s="108"/>
      <c r="N33" s="108"/>
      <c r="O33" s="108"/>
      <c r="P33" s="108"/>
    </row>
    <row r="34" spans="1:16" s="18" customFormat="1" ht="11.45" customHeight="1">
      <c r="A34" s="22"/>
      <c r="B34" s="105" t="s">
        <v>13</v>
      </c>
      <c r="C34" s="105"/>
      <c r="D34" s="105"/>
      <c r="E34" s="105"/>
      <c r="F34" s="105"/>
      <c r="G34" s="105"/>
      <c r="H34" s="105"/>
      <c r="I34" s="105"/>
      <c r="J34" s="108"/>
      <c r="K34" s="108"/>
      <c r="L34" s="108"/>
      <c r="M34" s="108"/>
      <c r="N34" s="108"/>
      <c r="O34" s="108"/>
      <c r="P34" s="108"/>
    </row>
    <row r="35" spans="1:16" s="18" customFormat="1" ht="11.45" customHeight="1">
      <c r="A35" s="22"/>
      <c r="B35" s="105" t="s">
        <v>14</v>
      </c>
      <c r="C35" s="105"/>
      <c r="D35" s="105"/>
      <c r="E35" s="105"/>
      <c r="F35" s="105"/>
      <c r="G35" s="105"/>
      <c r="H35" s="105"/>
      <c r="I35" s="105"/>
      <c r="J35" s="108"/>
      <c r="K35" s="108"/>
      <c r="L35" s="108"/>
      <c r="M35" s="108"/>
      <c r="N35" s="108"/>
      <c r="O35" s="108"/>
      <c r="P35" s="108"/>
    </row>
    <row r="36" spans="1:16" s="18" customFormat="1" ht="11.45" customHeight="1">
      <c r="A36" s="22">
        <v>8</v>
      </c>
      <c r="B36" s="109" t="s">
        <v>15</v>
      </c>
      <c r="C36" s="110"/>
      <c r="D36" s="110"/>
      <c r="E36" s="110"/>
      <c r="F36" s="110"/>
      <c r="G36" s="110"/>
      <c r="H36" s="110"/>
      <c r="I36" s="111"/>
      <c r="J36" s="108"/>
      <c r="K36" s="108"/>
      <c r="L36" s="108"/>
      <c r="M36" s="108"/>
      <c r="N36" s="108"/>
      <c r="O36" s="108"/>
      <c r="P36" s="108"/>
    </row>
    <row r="37" spans="1:16" s="18" customFormat="1" ht="11.45" customHeight="1">
      <c r="A37" s="22">
        <v>9</v>
      </c>
      <c r="B37" s="112" t="s">
        <v>73</v>
      </c>
      <c r="C37" s="113"/>
      <c r="D37" s="113"/>
      <c r="E37" s="113"/>
      <c r="F37" s="113"/>
      <c r="G37" s="113"/>
      <c r="H37" s="113"/>
      <c r="I37" s="114"/>
      <c r="J37" s="108" t="e">
        <f>J30-J31</f>
        <v>#NUM!</v>
      </c>
      <c r="K37" s="108"/>
      <c r="L37" s="108"/>
      <c r="M37" s="108" t="e">
        <f>M30-M31</f>
        <v>#NUM!</v>
      </c>
      <c r="N37" s="108"/>
      <c r="O37" s="108" t="e">
        <f>O30-O31</f>
        <v>#NUM!</v>
      </c>
      <c r="P37" s="108"/>
    </row>
    <row r="38" spans="1:16" s="18" customFormat="1" ht="12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18" customFormat="1" ht="12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18" customFormat="1" ht="11.4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18" customFormat="1" ht="12.6" customHeight="1">
      <c r="A41" s="17"/>
      <c r="B41" s="16" t="s">
        <v>33</v>
      </c>
      <c r="C41" s="16"/>
      <c r="D41" s="12"/>
      <c r="E41" s="12"/>
      <c r="F41" s="12"/>
      <c r="G41" s="12"/>
      <c r="H41" s="12"/>
      <c r="I41" s="12"/>
      <c r="J41" s="12"/>
      <c r="K41" s="49" t="s">
        <v>34</v>
      </c>
      <c r="L41" s="49"/>
      <c r="M41" s="49"/>
      <c r="N41" s="49"/>
      <c r="O41" s="17"/>
      <c r="P41" s="17"/>
    </row>
    <row r="42" spans="1:16" s="19" customFormat="1" ht="12.6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s="19" customFormat="1" ht="12.6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</sheetData>
  <mergeCells count="73">
    <mergeCell ref="K41:N41"/>
    <mergeCell ref="B36:I36"/>
    <mergeCell ref="J36:L36"/>
    <mergeCell ref="M36:N36"/>
    <mergeCell ref="O36:P36"/>
    <mergeCell ref="B37:I37"/>
    <mergeCell ref="J37:L37"/>
    <mergeCell ref="M37:N37"/>
    <mergeCell ref="O37:P37"/>
    <mergeCell ref="B34:I34"/>
    <mergeCell ref="J34:L34"/>
    <mergeCell ref="M34:N34"/>
    <mergeCell ref="O34:P34"/>
    <mergeCell ref="B35:I35"/>
    <mergeCell ref="J35:L35"/>
    <mergeCell ref="M35:N35"/>
    <mergeCell ref="O35:P35"/>
    <mergeCell ref="B32:I32"/>
    <mergeCell ref="J32:L32"/>
    <mergeCell ref="M32:N32"/>
    <mergeCell ref="O32:P32"/>
    <mergeCell ref="B33:I33"/>
    <mergeCell ref="J33:L33"/>
    <mergeCell ref="M33:N33"/>
    <mergeCell ref="O33:P33"/>
    <mergeCell ref="B30:I30"/>
    <mergeCell ref="J30:L30"/>
    <mergeCell ref="M30:N30"/>
    <mergeCell ref="O30:P30"/>
    <mergeCell ref="B31:I31"/>
    <mergeCell ref="J31:L31"/>
    <mergeCell ref="M31:N31"/>
    <mergeCell ref="O31:P31"/>
    <mergeCell ref="B26:O26"/>
    <mergeCell ref="B27:O27"/>
    <mergeCell ref="A28:P28"/>
    <mergeCell ref="B29:I29"/>
    <mergeCell ref="J29:L29"/>
    <mergeCell ref="M29:N29"/>
    <mergeCell ref="O29:P29"/>
    <mergeCell ref="B15:P15"/>
    <mergeCell ref="A16:A25"/>
    <mergeCell ref="B16:O16"/>
    <mergeCell ref="B17:O17"/>
    <mergeCell ref="B18:O18"/>
    <mergeCell ref="B19:O19"/>
    <mergeCell ref="B20:O20"/>
    <mergeCell ref="B21:O21"/>
    <mergeCell ref="B22:O22"/>
    <mergeCell ref="B24:O24"/>
    <mergeCell ref="B25:O25"/>
    <mergeCell ref="B23:O23"/>
    <mergeCell ref="A9:B9"/>
    <mergeCell ref="C9:L9"/>
    <mergeCell ref="M9:N9"/>
    <mergeCell ref="O9:P9"/>
    <mergeCell ref="A1:P1"/>
    <mergeCell ref="A2:P2"/>
    <mergeCell ref="A3:P3"/>
    <mergeCell ref="B4:P4"/>
    <mergeCell ref="A5:C5"/>
    <mergeCell ref="E5:I5"/>
    <mergeCell ref="A6:C6"/>
    <mergeCell ref="E6:K6"/>
    <mergeCell ref="E7:G7"/>
    <mergeCell ref="O7:P7"/>
    <mergeCell ref="A8:B8"/>
    <mergeCell ref="C8:L8"/>
    <mergeCell ref="B11:M11"/>
    <mergeCell ref="A12:A14"/>
    <mergeCell ref="B12:M12"/>
    <mergeCell ref="B13:M13"/>
    <mergeCell ref="B14:M14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819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SALARY</vt:lpstr>
      <vt:lpstr>CPS</vt:lpstr>
      <vt:lpstr>CPS!Print_Area</vt:lpstr>
      <vt:lpstr>SALARY!Print_Area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User</cp:lastModifiedBy>
  <cp:lastPrinted>2025-12-24T10:34:03Z</cp:lastPrinted>
  <dcterms:created xsi:type="dcterms:W3CDTF">2016-12-30T16:07:48Z</dcterms:created>
  <dcterms:modified xsi:type="dcterms:W3CDTF">2026-01-20T05:07:06Z</dcterms:modified>
</cp:coreProperties>
</file>